
<file path=[Content_Types].xml><?xml version="1.0" encoding="utf-8"?>
<Types xmlns="http://schemas.openxmlformats.org/package/2006/content-types">
  <Default Extension="rels" ContentType="application/vnd.openxmlformats-package.relationships+xml"/>
  <Default Extension="xlbin" ContentType="application/vnd.openxmlformats-officedocument.spreadsheetml.printerSettings"/>
  <Default Extension="xml" ContentType="application/xml"/>
  <Default Extension="vml" ContentType="application/vnd.openxmlformats-officedocument.vmlDrawing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
  <Relationship Id="rId4" Type="http://schemas.openxmlformats.org/officeDocument/2006/relationships/custom-properties" Target="docProps/custom.xml"/>
  <Relationship Id="rId3" Type="http://schemas.openxmlformats.org/package/2006/relationships/metadata/core-properties" Target="docProps/core.xml"/>
  <Relationship Id="rId2" Type="http://schemas.openxmlformats.org/officeDocument/2006/relationships/extended-properties" Target="docProps/app.xml"/>
  <Relationship Id="rId1" Type="http://schemas.openxmlformats.org/officeDocument/2006/relationships/officeDocument" Target="xl/workbook.xml"/>
</Relationships>

</file>

<file path=xl/workbook.xml><?xml version="1.0" encoding="utf-8"?>
<workbook xmlns="http://schemas.openxmlformats.org/spreadsheetml/2006/main" xmlns:r="http://schemas.openxmlformats.org/officeDocument/2006/relationships">
  <fileVersion lastEdited="4" lowestEdited="4" rupBuild="3820"/>
  <workbookPr date1904="0"/>
  <bookViews>
    <workbookView activeTab="0" windowWidth="14400" windowHeight="6050"/>
  </bookViews>
  <sheets>
    <sheet name="Sheet1" sheetId="1" r:id="rId1"/>
    <sheet name="Sheet2" sheetId="2" r:id="rId2"/>
    <sheet name="Sheet3" sheetId="3" r:id="rId3"/>
  </sheets>
  <definedNames>
    <definedName name="_xlnm.Print_Area" localSheetId="0">#REF!</definedName>
    <definedName name="_xlnm.Sheet_Title" localSheetId="0">"Sheet1"</definedName>
    <definedName name="_xlnm.Print_Area" localSheetId="1">#REF!</definedName>
    <definedName name="_xlnm.Sheet_Title" localSheetId="1">"Sheet2"</definedName>
    <definedName name="_xlnm.Print_Area" localSheetId="2">#REF!</definedName>
    <definedName name="_xlnm.Sheet_Title" localSheetId="2">"Sheet3"</definedName>
  </definedNames>
  <calcPr calcMode="auto" iterate="1" iterateCount="100" iterateDelta="0.001"/>
  <webPublishing allowPng="1" css="0" characterSet="UTF-8"/>
</workbook>
</file>

<file path=xl/sharedStrings.xml><?xml version="1.0" encoding="utf-8"?>
<sst xmlns="http://schemas.openxmlformats.org/spreadsheetml/2006/main" uniqueCount="6" count="6">
  <si>
    <t>mean</t>
  </si>
  <si>
    <t>average(F4:F8)</t>
  </si>
  <si>
    <t>stdev</t>
  </si>
  <si>
    <t>stdev(F4:F8)</t>
  </si>
  <si>
    <t>SDOM</t>
  </si>
  <si>
    <t>stdev(F4:F8)/sqrt(5)</t>
  </si>
</sst>
</file>

<file path=xl/styles.xml><?xml version="1.0" encoding="utf-8"?>
<styleSheet xmlns="http://schemas.openxmlformats.org/spreadsheetml/2006/main">
  <numFmts count="1">
    <numFmt formatCode="0.0000" numFmtId="100"/>
  </numFmts>
  <fonts count="1">
    <font>
      <b val="0"/>
      <i val="0"/>
      <u val="none"/>
      <color rgb="FF000000"/>
      <name val="Sans"/>
      <vertAlign val="baseline"/>
      <sz val="10"/>
      <strike val="0"/>
    </font>
  </fonts>
  <fills count="2">
    <fill>
      <patternFill patternType="none"/>
    </fill>
    <fill>
      <patternFill patternType="gray125"/>
    </fill>
  </fills>
  <borders count="1">
    <border diagonalUp="0" diagonalDown="0">
      <start style="none">
        <color rgb="FFC7C7C7"/>
      </start>
      <end style="none">
        <color rgb="FFC7C7C7"/>
      </end>
      <top style="none">
        <color rgb="FFC7C7C7"/>
      </top>
      <bottom style="none">
        <color rgb="FFC7C7C7"/>
      </bottom>
    </border>
  </borders>
  <cellStyleXfs count="1">
    <xf fontId="0" fillId="0" borderId="0" numFmtId="0">
      <alignment horizontal="general" vertical="bottom" wrapText="0" shrinkToFit="0" textRotation="0" indent="0"/>
    </xf>
  </cellStyleXfs>
  <cellXfs count="2">
    <xf applyAlignment="1" applyBorder="1" applyFont="1" applyFill="1" applyNumberFormat="1" fontId="0" fillId="0" borderId="0" numFmtId="0" xfId="0">
      <alignment horizontal="general" vertical="bottom" wrapText="0" shrinkToFit="0" textRotation="0" indent="0"/>
    </xf>
    <xf applyAlignment="1" applyBorder="1" applyFont="1" applyFill="1" applyNumberFormat="1" fontId="0" fillId="0" borderId="0" numFmtId="100" xfId="0">
      <alignment horizontal="general" vertical="bottom" wrapText="0" shrinkToFit="0" textRotation="0" indent="0"/>
    </xf>
  </cellXfs>
</styleSheet>
</file>

<file path=xl/_rels/workbook.xml.rels><?xml version="1.0" encoding="UTF-8"?>
<Relationships xmlns="http://schemas.openxmlformats.org/package/2006/relationships">
  <Relationship Id="rId5" Type="http://schemas.openxmlformats.org/officeDocument/2006/relationships/styles" Target="styles.xml"/>
  <Relationship Id="rId4" Type="http://schemas.openxmlformats.org/officeDocument/2006/relationships/sharedStrings" Target="sharedStrings.xml"/>
  <Relationship Id="rId3" Type="http://schemas.openxmlformats.org/officeDocument/2006/relationships/worksheet" Target="worksheets/sheet3.xml"/>
  <Relationship Id="rId2" Type="http://schemas.openxmlformats.org/officeDocument/2006/relationships/worksheet" Target="worksheets/sheet2.xml"/>
  <Relationship Id="rId1" Type="http://schemas.openxmlformats.org/officeDocument/2006/relationships/worksheet" Target="worksheets/sheet1.xml"/>
</Relationships>

</file>

<file path=xl/worksheets/sheet1.xml><?xml version="1.0" encoding="utf-8"?>
<worksheet xmlns="http://schemas.openxmlformats.org/spreadsheetml/2006/main" xmlns:r="http://schemas.openxmlformats.org/officeDocument/2006/relationships" xmlns:gnmx="http://www.gnumeric.org/ext/spreadsheetml">
  <sheetPr>
    <pageSetUpPr fitToPage="0"/>
  </sheetPr>
  <dimension ref="A2:F20"/>
  <sheetViews>
    <sheetView workbookViewId="0" tabSelected="1">
      <selection activeCell="I8" sqref="I8"/>
    </sheetView>
  </sheetViews>
  <sheetFormatPr defaultRowHeight="12.75"/>
  <cols>
    <col min="1" max="4" style="0" width="9.142308"/>
    <col min="5" max="5" style="0" width="20.713040865384617" bestFit="1" customWidth="1"/>
    <col min="6" max="6" style="0" width="18.42746" bestFit="1" customWidth="1"/>
    <col min="7" max="16384" style="0" width="9.142307692307693"/>
  </cols>
  <sheetData>
    <row r="2" spans="1:6">
      <c r="E2" t="inlineStr">
        <is>
          <t>C2/B2-(1+C2/B2)*D2/9.8</t>
        </is>
      </c>
    </row>
    <row r="3" spans="1:6">
      <c r="B3" t="inlineStr">
        <is>
          <t>M (g)</t>
        </is>
      </c>
      <c r="C3" t="inlineStr">
        <is>
          <t>m (g)</t>
        </is>
      </c>
      <c r="D3" t="inlineStr">
        <is>
          <t>a (m/s^2)</t>
        </is>
      </c>
      <c r="E3" t="inlineStr">
        <is>
          <t>mu</t>
        </is>
      </c>
    </row>
    <row r="4" spans="1:6" ht="13.5">
      <c r="A4">
        <v>1</v>
      </c>
      <c r="B4">
        <v>311.89999999999998</v>
      </c>
      <c r="C4">
        <v>150.5</v>
      </c>
      <c r="D4">
        <v>0.50449999999999995</v>
      </c>
      <c r="E4">
        <f>C4/B4-(1+C4/B4)*D4/9.8000000000000007</f>
        <v>0.4062065942119073</v>
      </c>
    </row>
    <row r="5" spans="1:6" ht="13.5">
      <c r="A5">
        <v>2</v>
      </c>
      <c r="B5">
        <v>311.89999999999998</v>
      </c>
      <c r="C5">
        <v>170.5</v>
      </c>
      <c r="D5">
        <v>0.9022</v>
      </c>
      <c r="E5">
        <f>C5/B5-(1+C5/B5)*D5/9.8000000000000007</f>
        <v>0.40426311415877669</v>
      </c>
    </row>
    <row r="6" spans="1:6" ht="13.5">
      <c r="A6">
        <v>3</v>
      </c>
      <c r="B6">
        <v>311.89999999999998</v>
      </c>
      <c r="C6">
        <v>190.5</v>
      </c>
      <c r="D6">
        <v>1.234</v>
      </c>
      <c r="E6">
        <f>C6/B6-(1+C6/B6)*D6/9.8000000000000007</f>
        <v>0.40794681707245262</v>
      </c>
    </row>
    <row r="7" spans="1:6" ht="13.5">
      <c r="A7">
        <v>4</v>
      </c>
      <c r="B7">
        <v>311.89999999999998</v>
      </c>
      <c r="C7">
        <v>210.5</v>
      </c>
      <c r="D7">
        <v>1.5509999999999999</v>
      </c>
      <c r="E7">
        <f>C7/B7-(1+C7/B7)*D7/9.8000000000000007</f>
        <v>0.40981790343582131</v>
      </c>
    </row>
    <row r="8" spans="1:6" ht="13.5">
      <c r="A8">
        <v>5</v>
      </c>
      <c r="B8">
        <v>311.89999999999998</v>
      </c>
      <c r="C8">
        <v>230.5</v>
      </c>
      <c r="D8">
        <v>1.7769999999999999</v>
      </c>
      <c r="E8">
        <f>C8/B8-(1+C8/B8)*D8/9.8000000000000007</f>
        <v>0.4236886495540827</v>
      </c>
    </row>
    <row r="9" spans="1:6" ht="13.5">
      <c r="D9" t="s">
        <v>0</v>
      </c>
      <c r="E9" s="1">
        <f>AVERAGE(E4:E8)</f>
        <v>0.41038461568660811</v>
      </c>
      <c r="F9" s="1" t="s">
        <v>1</v>
      </c>
    </row>
    <row r="10" spans="1:6" ht="13.5">
      <c r="D10" t="s">
        <v>2</v>
      </c>
      <c r="E10" s="1">
        <f>_xlfn.STDEV.S(E4:E8)</f>
        <v>0.0077167024434596516</v>
      </c>
      <c r="F10" s="1" t="s">
        <v>3</v>
      </c>
    </row>
    <row r="11" spans="1:6" ht="13.5">
      <c r="D11" t="s">
        <v>4</v>
      </c>
      <c r="E11" s="1">
        <f>_xlfn.STDEV.S(E4:E8)/SQRT(5)</f>
        <v>0.0034510142451429017</v>
      </c>
      <c r="F11" s="1" t="s">
        <v>5</v>
      </c>
    </row>
    <row r="13" spans="1:6" ht="13.5">
      <c r="A13">
        <v>1</v>
      </c>
      <c r="B13">
        <v>250.80000000000001</v>
      </c>
      <c r="C13">
        <v>150.5</v>
      </c>
      <c r="D13">
        <v>1.659</v>
      </c>
      <c r="E13">
        <f>C13/B13-(1+C13/B13)*D13/9.8000000000000007</f>
        <v>0.32920910230120753</v>
      </c>
    </row>
    <row r="14" spans="1:6" ht="13.5">
      <c r="A14">
        <v>2</v>
      </c>
      <c r="B14">
        <v>250.80000000000001</v>
      </c>
      <c r="C14">
        <v>170.5</v>
      </c>
      <c r="D14">
        <v>2.0299999999999998</v>
      </c>
      <c r="E14">
        <f>C14/B14-(1+C14/B14)*D14/9.8000000000000007</f>
        <v>0.33186090225563913</v>
      </c>
    </row>
    <row r="15" spans="1:6" ht="13.5">
      <c r="A15">
        <v>3</v>
      </c>
      <c r="B15">
        <v>250.80000000000001</v>
      </c>
      <c r="C15">
        <v>190.5</v>
      </c>
      <c r="D15">
        <v>2.363</v>
      </c>
      <c r="E15">
        <f>C15/B15-(1+C15/B15)*D15/9.8000000000000007</f>
        <v>0.33529770041988088</v>
      </c>
    </row>
    <row r="16" spans="1:6" ht="13.5">
      <c r="A16">
        <v>4</v>
      </c>
      <c r="B16">
        <v>250.80000000000001</v>
      </c>
      <c r="C16">
        <v>210.5</v>
      </c>
      <c r="D16">
        <v>2.6909999999999998</v>
      </c>
      <c r="E16">
        <f>C16/B16-(1+C16/B16)*D16/9.8000000000000007</f>
        <v>0.33425353155616322</v>
      </c>
    </row>
    <row r="17" spans="1:6" ht="13.5">
      <c r="A17">
        <v>5</v>
      </c>
      <c r="B17">
        <v>250.80000000000001</v>
      </c>
      <c r="C17">
        <v>220.5</v>
      </c>
      <c r="D17">
        <v>2.8410000000000002</v>
      </c>
      <c r="E17">
        <f>C17/B17-(1+C17/B17)*D17/9.8000000000000007</f>
        <v>0.33441424177326429</v>
      </c>
    </row>
    <row r="18" spans="1:6" ht="13.5">
      <c r="D18" t="s">
        <v>0</v>
      </c>
      <c r="E18" s="1">
        <f>AVERAGE(E13:E17)</f>
        <v>0.33300709566123105</v>
      </c>
      <c r="F18" s="1"/>
    </row>
    <row r="19" spans="1:6" ht="13.5">
      <c r="D19" t="s">
        <v>2</v>
      </c>
      <c r="E19" s="1">
        <f>_xlfn.STDEV.S(E13:E17)</f>
        <v>0.0024758354987226023</v>
      </c>
      <c r="F19" s="1"/>
    </row>
    <row r="20" spans="1:6" ht="13.5">
      <c r="D20" t="s">
        <v>4</v>
      </c>
      <c r="E20" s="1">
        <f>_xlfn.STDEV.S(E13:E17)/SQRT(5)</f>
        <v>0.0011072272952501665</v>
      </c>
      <c r="F20" s="1"/>
    </row>
  </sheetData>
  <sheetProtection formatCells="0" formatColumns="0" formatRows="0" insertColumns="0" insertRows="0" insertHyperlinks="0" deleteColumns="0" deleteRows="0" selectLockedCells="1" sort="0" autoFilter="0" pivotTables="0" selectUnlockedCells="1"/>
  <printOptions/>
  <pageMargins left="1" right="1" top="1.667" bottom="1.667" header="1" footer="1"/>
  <pageSetup blackAndWhite="0" cellComments="asDisplayed" draft="0" errors="displayed" orientation="portrait" pageOrder="downThenOver" paperSize="1" scale="100" useFirstPageNumber="0"/>
  <headerFooter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gnmx="http://www.gnumeric.org/ext/spreadsheetml">
  <sheetPr>
    <pageSetUpPr fitToPage="0"/>
  </sheetPr>
  <dimension ref="A1"/>
  <sheetViews>
    <sheetView workbookViewId="0">
      <selection activeCell="A1" sqref="A1"/>
    </sheetView>
  </sheetViews>
  <sheetFormatPr defaultRowHeight="12.75"/>
  <cols>
    <col min="1" max="1" style="0" width="9.142307692307693"/>
    <col min="2" max="16384" style="0" width="9.142307692307693"/>
  </cols>
  <sheetData/>
  <sheetProtection formatCells="0" formatColumns="0" formatRows="0" insertColumns="0" insertRows="0" insertHyperlinks="0" deleteColumns="0" deleteRows="0" selectLockedCells="1" sort="0" autoFilter="0" pivotTables="0" selectUnlockedCells="1"/>
  <printOptions/>
  <pageMargins left="1" right="1" top="1.667" bottom="1.667" header="1" footer="1"/>
  <pageSetup blackAndWhite="0" cellComments="asDisplayed" draft="0" errors="displayed" orientation="portrait" pageOrder="downThenOver" paperSize="1" scale="100" useFirstPageNumber="0"/>
  <headerFooter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gnmx="http://www.gnumeric.org/ext/spreadsheetml">
  <sheetPr>
    <pageSetUpPr fitToPage="0"/>
  </sheetPr>
  <dimension ref="A1"/>
  <sheetViews>
    <sheetView workbookViewId="0">
      <selection activeCell="A1" sqref="A1"/>
    </sheetView>
  </sheetViews>
  <sheetFormatPr defaultRowHeight="12.75"/>
  <cols>
    <col min="1" max="1" style="0" width="9.142307692307693"/>
    <col min="2" max="16384" style="0" width="9.142307692307693"/>
  </cols>
  <sheetData/>
  <sheetProtection formatCells="0" formatColumns="0" formatRows="0" insertColumns="0" insertRows="0" insertHyperlinks="0" deleteColumns="0" deleteRows="0" selectLockedCells="1" sort="0" autoFilter="0" pivotTables="0" selectUnlockedCells="1"/>
  <printOptions/>
  <pageMargins left="1" right="1" top="1.667" bottom="1.667" header="1" footer="1"/>
  <pageSetup blackAndWhite="0" cellComments="asDisplayed" draft="0" errors="displayed" orientation="portrait" pageOrder="downThenOver" paperSize="1" scale="100" useFirstPageNumber="0"/>
  <headerFooter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gnumeric</Application>
  <AppVersion>1.1235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modified xsi:type="dcterms:W3CDTF">2020-09-07T16:42:50Z</dcterms:modified>
  <dcterms:created xsi:type="dcterms:W3CDTF">2015-10-14T20:07:59Z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