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<sst xmlns="http://schemas.openxmlformats.org/spreadsheetml/2006/main" uniqueCount="5" count="5">
  <si>
    <t>B</t>
  </si>
  <si>
    <t>dB</t>
  </si>
  <si>
    <t>chi^2</t>
  </si>
  <si>
    <t>units: m/s^2</t>
  </si>
  <si>
    <t>B</t>
  </si>
</sst>
</file>

<file path=xl/styles.xml><?xml version="1.0" encoding="utf-8"?>
<styleSheet xmlns="http://schemas.openxmlformats.org/spreadsheetml/2006/main">
  <numFmts count="1">
    <numFmt formatCode="0.000" numFmtId="100"/>
  </numFmts>
  <fonts count="2">
    <font>
      <b val="0"/>
      <i val="0"/>
      <color rgb="FF000000"/>
      <name val="Sans"/>
      <strike val="0"/>
    </font>
    <font>
      <b val="0"/>
      <i val="0"/>
      <color rgb="FF000000"/>
      <name val="Sans"/>
      <sz val="10"/>
      <strike val="0"/>
    </font>
  </fonts>
  <fills count="2">
    <fill>
      <patternFill patternType="none"/>
    </fill>
    <fill>
      <patternFill patternType="gray125"/>
    </fill>
  </fills>
  <borders count="2">
    <border>
      <start style="none">
        <color rgb="FFC7C7C7"/>
      </start>
    </border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/>
  </cellStyleXfs>
  <cellXfs count="6">
    <xf applyAlignment="0" applyBorder="1" applyFont="1" applyFill="1" applyNumberFormat="0" fontId="0" fillId="0" borderId="0" xfId="0"/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100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  <xf applyAlignment="1" applyBorder="1" applyFont="1" applyFill="1" applyNumberFormat="1" fontId="1" fillId="0" borderId="1" numFmtId="1" xfId="0">
      <alignment horizontal="general" vertical="bottom" wrapText="0" shrinkToFit="0" textRotation="0" indent="0"/>
    </xf>
    <xf applyAlignment="1" applyBorder="1" applyFont="1" applyFill="1" applyNumberFormat="1" fontId="1" fillId="0" borderId="1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0"/>
  </sheetPr>
  <dimension ref="A1:N53"/>
  <sheetViews>
    <sheetView topLeftCell="A13" workbookViewId="0">
      <selection activeCell="E53" sqref="E53"/>
    </sheetView>
  </sheetViews>
  <sheetFormatPr defaultRowHeight="12.75"/>
  <cols>
    <col min="1" max="1" style="1" width="10.71364" customWidth="1"/>
    <col min="2" max="2" style="1" width="11.57073" bestFit="1" customWidth="1"/>
    <col min="3" max="3" style="1"/>
    <col min="4" max="4" style="1" width="9.142308"/>
    <col min="5" max="5" style="1" width="12.71352" bestFit="1" customWidth="1"/>
    <col min="6" max="7" style="1" width="9.142308"/>
    <col min="8" max="8" style="1" width="12.71352" bestFit="1" customWidth="1"/>
    <col min="9" max="9" style="1"/>
    <col min="10" max="10" style="1" width="9.142308"/>
    <col min="11" max="11" style="1" width="12.71352" bestFit="1" customWidth="1"/>
    <col min="12" max="12" style="1"/>
    <col min="13" max="13" style="1" width="18.42746" bestFit="1" customWidth="1"/>
    <col min="14" max="14" style="1" width="9.142308"/>
    <col min="15" max="16384" style="1"/>
  </cols>
  <sheetData>
    <row r="1" spans="1:14">
      <c r="A1" t="str">
        <v>time (sec)</v>
      </c>
      <c r="B1" t="str">
        <v>x (m)</v>
      </c>
    </row>
    <row r="2" spans="1:14">
      <c r="A2">
        <v>0.4</v>
      </c>
      <c r="B2">
        <v>0.1912881</v>
      </c>
      <c r="D2">
        <v>0.8</v>
      </c>
      <c r="E2">
        <v>0.1826778</v>
      </c>
      <c r="G2">
        <v>0.95</v>
      </c>
      <c r="H2">
        <v>0.2964733</v>
      </c>
      <c r="J2">
        <v>0.55</v>
      </c>
      <c r="K2">
        <v>0.3311471</v>
      </c>
    </row>
    <row r="3" spans="1:14">
      <c r="A3">
        <v>0.45</v>
      </c>
      <c r="B3">
        <v>0.3613995</v>
      </c>
      <c r="D3">
        <v>0.85</v>
      </c>
      <c r="E3">
        <v>0.351393</v>
      </c>
      <c r="G3">
        <v>1</v>
      </c>
      <c r="H3">
        <v>0.4714716</v>
      </c>
      <c r="J3">
        <v>0.6</v>
      </c>
      <c r="K3">
        <v>0.5075418</v>
      </c>
    </row>
    <row r="4" spans="1:14">
      <c r="A4">
        <v>0.5</v>
      </c>
      <c r="B4">
        <v>0.5496624</v>
      </c>
      <c r="D4">
        <v>0.9</v>
      </c>
      <c r="E4">
        <v>0.5356997</v>
      </c>
      <c r="G4">
        <v>1.05</v>
      </c>
      <c r="H4">
        <v>0.6560111</v>
      </c>
      <c r="J4">
        <v>0.65</v>
      </c>
      <c r="K4">
        <v>0.6965027</v>
      </c>
    </row>
    <row r="5" spans="1:14">
      <c r="A5">
        <v>0.55</v>
      </c>
      <c r="B5">
        <v>0.7355981</v>
      </c>
      <c r="D5">
        <v>0.95</v>
      </c>
      <c r="E5">
        <v>0.722799</v>
      </c>
      <c r="G5">
        <v>1.1</v>
      </c>
      <c r="H5">
        <v>0.8398525</v>
      </c>
      <c r="J5">
        <v>0.7</v>
      </c>
      <c r="K5">
        <v>0.8817403</v>
      </c>
    </row>
    <row r="6" spans="1:14">
      <c r="A6">
        <v>0.6</v>
      </c>
      <c r="B6">
        <v>0.9187413</v>
      </c>
      <c r="D6">
        <v>1</v>
      </c>
      <c r="E6">
        <v>0.9068731</v>
      </c>
      <c r="G6">
        <v>1.15</v>
      </c>
      <c r="H6">
        <v>1.026952</v>
      </c>
      <c r="J6">
        <v>0.75</v>
      </c>
      <c r="K6">
        <v>1.063255</v>
      </c>
    </row>
    <row r="7" spans="1:14">
      <c r="A7">
        <v>0.65</v>
      </c>
      <c r="B7">
        <v>1.103281</v>
      </c>
      <c r="D7">
        <v>1.05</v>
      </c>
      <c r="E7">
        <v>1.09374</v>
      </c>
      <c r="G7">
        <v>1.2</v>
      </c>
      <c r="H7">
        <v>1.214749</v>
      </c>
      <c r="J7">
        <v>0.8</v>
      </c>
      <c r="K7">
        <v>1.249888</v>
      </c>
    </row>
    <row r="8" spans="1:14">
      <c r="A8">
        <v>0.7</v>
      </c>
      <c r="B8">
        <v>1.29038</v>
      </c>
      <c r="D8">
        <v>1.1</v>
      </c>
      <c r="E8">
        <v>1.280606</v>
      </c>
      <c r="G8">
        <v>1.25</v>
      </c>
      <c r="H8">
        <v>1.395565</v>
      </c>
      <c r="J8">
        <v>0.85</v>
      </c>
      <c r="K8">
        <v>1.432101</v>
      </c>
    </row>
    <row r="9" spans="1:14">
      <c r="A9">
        <v>0.75</v>
      </c>
      <c r="B9">
        <v>1.470963</v>
      </c>
      <c r="D9">
        <v>1.15</v>
      </c>
      <c r="E9">
        <v>1.458863</v>
      </c>
      <c r="G9">
        <v>1.3</v>
      </c>
      <c r="H9">
        <v>1.57708</v>
      </c>
      <c r="J9">
        <v>0.9</v>
      </c>
      <c r="K9">
        <v>1.613382</v>
      </c>
    </row>
    <row r="10" spans="1:14">
      <c r="A10">
        <v>0.8</v>
      </c>
      <c r="B10">
        <v>1.652245</v>
      </c>
      <c r="D10">
        <v>1.2</v>
      </c>
      <c r="E10">
        <v>1.638981</v>
      </c>
      <c r="G10">
        <v>1.35</v>
      </c>
      <c r="H10">
        <v>1.761154</v>
      </c>
      <c r="J10">
        <v>0.95</v>
      </c>
      <c r="K10">
        <v>1.795827</v>
      </c>
    </row>
    <row r="11" spans="1:14">
      <c r="A11">
        <v>0.85</v>
      </c>
      <c r="B11">
        <v>1.836086</v>
      </c>
      <c r="D11">
        <v>1.25</v>
      </c>
      <c r="E11">
        <v>1.827243</v>
      </c>
      <c r="G11">
        <v>1.4</v>
      </c>
      <c r="H11">
        <v>1.94197</v>
      </c>
      <c r="J11">
        <v>1</v>
      </c>
      <c r="K11">
        <v>1.976644</v>
      </c>
    </row>
    <row r="12" spans="1:14">
      <c r="A12">
        <v>0.9</v>
      </c>
      <c r="B12">
        <v>2.015972</v>
      </c>
      <c r="D12">
        <v>1.3</v>
      </c>
      <c r="E12">
        <v>2.011085</v>
      </c>
      <c r="G12">
        <v>1.45</v>
      </c>
      <c r="H12">
        <v>2.119062</v>
      </c>
      <c r="J12">
        <v>1.05</v>
      </c>
      <c r="K12">
        <v>2.161649</v>
      </c>
    </row>
    <row r="13" spans="1:14">
      <c r="A13">
        <v>0.95</v>
      </c>
      <c r="B13">
        <v>2.194926</v>
      </c>
      <c r="D13">
        <v>1.35</v>
      </c>
      <c r="E13">
        <v>2.186316</v>
      </c>
      <c r="G13">
        <v>1.5</v>
      </c>
      <c r="H13">
        <v>2.294759</v>
      </c>
      <c r="J13">
        <v>1.1</v>
      </c>
      <c r="K13">
        <v>2.331295</v>
      </c>
    </row>
    <row r="14" spans="1:14">
      <c r="A14">
        <v>1</v>
      </c>
      <c r="B14">
        <v>2.363641</v>
      </c>
      <c r="D14">
        <v>1.4</v>
      </c>
      <c r="E14">
        <v>2.358056</v>
      </c>
    </row>
    <row r="17" spans="1:14">
      <c r="A17" s="2" t="s">
        <v>0</v>
      </c>
      <c r="B17" s="2">
        <v>3.649</v>
      </c>
      <c r="C17" s="2"/>
      <c r="D17" s="2"/>
      <c r="E17" s="2">
        <v>3.656</v>
      </c>
      <c r="F17" s="2"/>
      <c r="G17" s="2"/>
      <c r="H17" s="2">
        <v>3.654</v>
      </c>
      <c r="I17" s="2"/>
      <c r="J17" s="2"/>
      <c r="K17" s="2">
        <v>3.654</v>
      </c>
      <c r="L17" s="2"/>
      <c r="M17" s="2">
        <f>AVERAGE(B17:K17)</f>
        <v>3.65325</v>
      </c>
      <c r="N17" s="2" t="str">
        <v>average(C16:L16)</v>
      </c>
    </row>
    <row r="18" spans="1:14">
      <c r="A18" s="2" t="s">
        <v>1</v>
      </c>
      <c r="B18" s="2">
        <v>0.0096</v>
      </c>
      <c r="C18" s="2"/>
      <c r="D18" s="2"/>
      <c r="E18" s="2">
        <v>0.0094</v>
      </c>
      <c r="F18" s="2"/>
      <c r="G18" s="2"/>
      <c r="H18" s="2">
        <v>0.005</v>
      </c>
      <c r="I18" s="2"/>
      <c r="J18" s="2"/>
      <c r="K18" s="2">
        <v>0.005</v>
      </c>
      <c r="L18" s="2"/>
      <c r="M18" s="2">
        <f>AVERAGE(B18:K18)</f>
        <v>0.00725</v>
      </c>
      <c r="N18" s="2" t="str">
        <v>average(C17:L17)</v>
      </c>
    </row>
    <row r="19" spans="1:14">
      <c r="A19" s="2" t="s">
        <v>2</v>
      </c>
      <c r="B19" s="2">
        <v>4.6</v>
      </c>
      <c r="C19" s="2"/>
      <c r="D19" s="2"/>
      <c r="E19" s="2">
        <v>4.4</v>
      </c>
      <c r="F19" s="2"/>
      <c r="G19" s="2"/>
      <c r="H19" s="2">
        <v>3.1</v>
      </c>
      <c r="I19" s="2"/>
      <c r="J19" s="2"/>
      <c r="K19" s="2">
        <v>2.4</v>
      </c>
      <c r="L19" s="2"/>
      <c r="M19" s="2">
        <f>_xlfn.STDEV.S(B17:K17)</f>
        <v>0.00298607881119484</v>
      </c>
      <c r="N19" s="2" t="str">
        <v>stdev(C16:L16)</v>
      </c>
    </row>
    <row r="20" spans="1:1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>
        <f>_xlfn.STDEV.S(B17:K17)/2</f>
        <v>0.00149303940559742</v>
      </c>
      <c r="N20" s="2" t="str">
        <v>stdev(C16:L16)/2</v>
      </c>
    </row>
    <row r="21" spans="1:1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 t="s">
        <v>3</v>
      </c>
    </row>
    <row r="25" spans="1:14">
      <c r="A25">
        <v>0.1</v>
      </c>
      <c r="B25">
        <v>0.08824385</v>
      </c>
      <c r="D25">
        <v>0.3</v>
      </c>
      <c r="E25">
        <v>0.068882331</v>
      </c>
      <c r="G25">
        <v>0.1</v>
      </c>
      <c r="H25">
        <v>0.1907296</v>
      </c>
      <c r="J25">
        <v>0.15</v>
      </c>
      <c r="K25">
        <v>0.078190751</v>
      </c>
    </row>
    <row r="26" spans="1:14">
      <c r="A26">
        <v>0.15</v>
      </c>
      <c r="B26">
        <v>0.143117</v>
      </c>
      <c r="D26">
        <v>0.35</v>
      </c>
      <c r="E26">
        <v>0.1331104</v>
      </c>
      <c r="G26">
        <v>0.15</v>
      </c>
      <c r="H26">
        <v>0.2606358</v>
      </c>
      <c r="J26">
        <v>0.2</v>
      </c>
      <c r="K26">
        <v>0.141488</v>
      </c>
    </row>
    <row r="27" spans="1:14">
      <c r="A27">
        <v>0.2</v>
      </c>
      <c r="B27">
        <v>0.2133956</v>
      </c>
      <c r="D27">
        <v>0.4</v>
      </c>
      <c r="E27">
        <v>0.206647</v>
      </c>
      <c r="G27">
        <v>0.2</v>
      </c>
      <c r="H27">
        <v>0.3383612</v>
      </c>
      <c r="J27">
        <v>0.25</v>
      </c>
      <c r="K27">
        <v>0.2140937</v>
      </c>
    </row>
    <row r="28" spans="1:14">
      <c r="A28">
        <v>0.25</v>
      </c>
      <c r="B28">
        <v>0.2925172</v>
      </c>
      <c r="D28">
        <v>0.45</v>
      </c>
      <c r="E28">
        <v>0.2778564</v>
      </c>
      <c r="G28">
        <v>0.25</v>
      </c>
      <c r="H28">
        <v>0.4139921</v>
      </c>
      <c r="J28">
        <v>0.3</v>
      </c>
      <c r="K28">
        <v>0.2887938</v>
      </c>
    </row>
    <row r="29" spans="1:14">
      <c r="A29">
        <v>0.3</v>
      </c>
      <c r="B29">
        <v>0.3714061</v>
      </c>
      <c r="D29">
        <v>0.5</v>
      </c>
      <c r="E29">
        <v>0.3520911</v>
      </c>
      <c r="G29">
        <v>0.3</v>
      </c>
      <c r="H29">
        <v>0.4884595</v>
      </c>
      <c r="J29">
        <v>0.35</v>
      </c>
      <c r="K29">
        <v>0.3634939</v>
      </c>
    </row>
    <row r="30" spans="1:14">
      <c r="A30">
        <v>0.35</v>
      </c>
      <c r="B30">
        <v>0.4479678</v>
      </c>
      <c r="D30">
        <v>0.55</v>
      </c>
      <c r="E30">
        <v>0.4337725</v>
      </c>
      <c r="G30">
        <v>0.35</v>
      </c>
      <c r="H30">
        <v>0.560367</v>
      </c>
      <c r="J30">
        <v>0.4</v>
      </c>
      <c r="K30">
        <v>0.4367977</v>
      </c>
    </row>
    <row r="31" spans="1:14">
      <c r="A31">
        <v>0.4</v>
      </c>
      <c r="B31">
        <v>0.5231333</v>
      </c>
      <c r="D31">
        <v>0.6</v>
      </c>
      <c r="E31">
        <v>0.5126614</v>
      </c>
      <c r="G31">
        <v>0.4</v>
      </c>
      <c r="H31">
        <v>0.6380924</v>
      </c>
      <c r="J31">
        <v>0.45</v>
      </c>
      <c r="K31">
        <v>0.5124286</v>
      </c>
    </row>
    <row r="32" spans="1:14">
      <c r="A32">
        <v>0.45</v>
      </c>
      <c r="B32">
        <v>0.5971353</v>
      </c>
      <c r="D32">
        <v>0.65</v>
      </c>
      <c r="E32">
        <v>0.5866634</v>
      </c>
      <c r="G32">
        <v>0.45</v>
      </c>
      <c r="H32">
        <v>0.7179121</v>
      </c>
      <c r="J32">
        <v>0.5</v>
      </c>
      <c r="K32">
        <v>0.5906194</v>
      </c>
    </row>
    <row r="33" spans="1:14">
      <c r="A33">
        <v>0.5</v>
      </c>
      <c r="B33">
        <v>0.6683447</v>
      </c>
      <c r="D33">
        <v>0.7</v>
      </c>
      <c r="E33">
        <v>0.6601999</v>
      </c>
      <c r="G33">
        <v>0.5</v>
      </c>
      <c r="H33">
        <v>0.7933103</v>
      </c>
      <c r="J33">
        <v>0.55</v>
      </c>
      <c r="K33">
        <v>0.6683447</v>
      </c>
    </row>
    <row r="34" spans="1:14">
      <c r="A34">
        <v>0.55</v>
      </c>
      <c r="B34">
        <v>0.7432775</v>
      </c>
      <c r="D34">
        <v>0.75</v>
      </c>
      <c r="E34">
        <v>0.7311766</v>
      </c>
      <c r="G34">
        <v>0.55</v>
      </c>
      <c r="H34">
        <v>0.864287</v>
      </c>
      <c r="J34">
        <v>0.6</v>
      </c>
      <c r="K34">
        <v>0.7428122</v>
      </c>
    </row>
    <row r="35" spans="1:14">
      <c r="A35">
        <v>0.6</v>
      </c>
      <c r="B35">
        <v>0.8214683</v>
      </c>
      <c r="D35">
        <v>0.8</v>
      </c>
      <c r="E35">
        <v>0.8058767</v>
      </c>
      <c r="G35">
        <v>0.6</v>
      </c>
      <c r="H35">
        <v>0.9368927</v>
      </c>
      <c r="J35">
        <v>0.65</v>
      </c>
      <c r="K35">
        <v>0.8123926</v>
      </c>
    </row>
    <row r="36" spans="1:14">
      <c r="A36">
        <v>0.65</v>
      </c>
      <c r="B36">
        <v>0.894074</v>
      </c>
      <c r="D36">
        <v>0.85</v>
      </c>
      <c r="E36">
        <v>0.8833693</v>
      </c>
      <c r="G36">
        <v>0.65</v>
      </c>
      <c r="H36">
        <v>1.014618</v>
      </c>
      <c r="J36">
        <v>0.7</v>
      </c>
      <c r="K36">
        <v>0.8880235</v>
      </c>
    </row>
    <row r="37" spans="1:14">
      <c r="A37">
        <v>0.7</v>
      </c>
      <c r="B37">
        <v>0.9692395</v>
      </c>
      <c r="D37">
        <v>0.9</v>
      </c>
      <c r="E37">
        <v>0.9536479</v>
      </c>
      <c r="G37">
        <v>0.7</v>
      </c>
      <c r="H37">
        <v>1.086991</v>
      </c>
      <c r="J37">
        <v>0.75</v>
      </c>
      <c r="K37">
        <v>0.9638872</v>
      </c>
    </row>
    <row r="38" spans="1:14">
      <c r="A38">
        <v>0.75</v>
      </c>
      <c r="B38">
        <v>1.046732</v>
      </c>
      <c r="D38">
        <v>0.95</v>
      </c>
      <c r="E38">
        <v>1.028348</v>
      </c>
      <c r="G38">
        <v>0.75</v>
      </c>
      <c r="H38">
        <v>1.163087</v>
      </c>
      <c r="J38">
        <v>0.8</v>
      </c>
      <c r="K38">
        <v>1.0337</v>
      </c>
    </row>
    <row r="39" spans="1:14">
      <c r="A39">
        <v>0.8</v>
      </c>
      <c r="B39">
        <v>1.117011</v>
      </c>
      <c r="D39">
        <v>1</v>
      </c>
      <c r="E39">
        <v>1.106306</v>
      </c>
      <c r="G39">
        <v>0.8</v>
      </c>
      <c r="H39">
        <v>1.236624</v>
      </c>
      <c r="J39">
        <v>0.85</v>
      </c>
      <c r="K39">
        <v>1.108866</v>
      </c>
    </row>
    <row r="40" spans="1:14">
      <c r="A40">
        <v>0.85</v>
      </c>
      <c r="B40">
        <v>1.191711</v>
      </c>
      <c r="D40">
        <v>1.05</v>
      </c>
      <c r="E40">
        <v>1.178214</v>
      </c>
      <c r="G40">
        <v>0.85</v>
      </c>
      <c r="H40">
        <v>1.312022</v>
      </c>
      <c r="J40">
        <v>0.9</v>
      </c>
      <c r="K40">
        <v>1.182635</v>
      </c>
    </row>
    <row r="41" spans="1:14">
      <c r="A41">
        <v>0.9</v>
      </c>
      <c r="B41">
        <v>1.269902</v>
      </c>
      <c r="D41">
        <v>1.1</v>
      </c>
      <c r="E41">
        <v>1.251983</v>
      </c>
      <c r="G41">
        <v>0.9</v>
      </c>
      <c r="H41">
        <v>1.388584</v>
      </c>
      <c r="J41">
        <v>0.95</v>
      </c>
      <c r="K41">
        <v>1.258964</v>
      </c>
    </row>
    <row r="42" spans="1:14">
      <c r="A42">
        <v>0.95</v>
      </c>
      <c r="B42">
        <v>1.342507</v>
      </c>
      <c r="D42">
        <v>1.15</v>
      </c>
      <c r="E42">
        <v>1.324589</v>
      </c>
      <c r="G42">
        <v>0.95</v>
      </c>
      <c r="H42">
        <v>1.461422</v>
      </c>
      <c r="J42">
        <v>1</v>
      </c>
      <c r="K42">
        <v>1.339017</v>
      </c>
    </row>
    <row r="43" spans="1:14">
      <c r="A43">
        <v>1</v>
      </c>
      <c r="B43">
        <v>1.418371</v>
      </c>
      <c r="D43">
        <v>1.2</v>
      </c>
      <c r="E43">
        <v>1.399521</v>
      </c>
      <c r="G43">
        <v>1</v>
      </c>
      <c r="H43">
        <v>1.529607</v>
      </c>
      <c r="J43">
        <v>1.05</v>
      </c>
      <c r="K43">
        <v>1.409528</v>
      </c>
    </row>
    <row r="44" spans="1:14">
      <c r="A44">
        <v>1.05</v>
      </c>
      <c r="B44">
        <v>1.488882</v>
      </c>
      <c r="D44">
        <v>1.25</v>
      </c>
      <c r="E44">
        <v>1.473989</v>
      </c>
      <c r="J44">
        <v>1.1</v>
      </c>
      <c r="K44">
        <v>1.482134</v>
      </c>
    </row>
    <row r="45" spans="1:14">
      <c r="D45">
        <v>1.3</v>
      </c>
      <c r="E45">
        <v>1.542406</v>
      </c>
      <c r="J45">
        <v>1.15</v>
      </c>
      <c r="K45">
        <v>1.548456</v>
      </c>
    </row>
    <row r="49" spans="1:14">
      <c r="A49" s="2" t="s">
        <v>4</v>
      </c>
      <c r="B49" s="2">
        <v>1.493</v>
      </c>
      <c r="E49" s="2">
        <v>1.487</v>
      </c>
      <c r="H49" s="2">
        <v>1.496</v>
      </c>
      <c r="K49" s="2">
        <v>1.487</v>
      </c>
      <c r="M49" s="2">
        <f>AVERAGE(B49:K49)</f>
        <v>1.49075</v>
      </c>
      <c r="N49" s="2" t="str">
        <v>average(C48:L48)</v>
      </c>
    </row>
    <row r="50" spans="1:14">
      <c r="A50" s="2" t="s">
        <v>1</v>
      </c>
      <c r="B50" s="2">
        <v>0.0023</v>
      </c>
      <c r="E50" s="2">
        <v>0.0022</v>
      </c>
      <c r="H50" s="2">
        <v>0.0025</v>
      </c>
      <c r="K50" s="2">
        <v>0.0022</v>
      </c>
      <c r="M50" s="2">
        <f>AVERAGE(B50:K50)</f>
        <v>0.0023</v>
      </c>
      <c r="N50" s="2" t="str">
        <v>average(C49:L49)</v>
      </c>
    </row>
    <row r="51" spans="1:14">
      <c r="A51" s="2" t="s">
        <v>2</v>
      </c>
      <c r="B51">
        <v>2.5</v>
      </c>
      <c r="E51">
        <v>1.8</v>
      </c>
      <c r="H51">
        <v>0.86</v>
      </c>
      <c r="K51">
        <v>1.8</v>
      </c>
      <c r="M51" s="2">
        <f>_xlfn.STDEV.S(B49:K49)</f>
        <v>0.00449999999999996</v>
      </c>
      <c r="N51" s="2" t="str">
        <v>stdev(C48:L48)</v>
      </c>
    </row>
    <row r="52" spans="1:14">
      <c r="M52" s="2">
        <f>_xlfn.STDEV.S(B49:K49)/2</f>
        <v>0.00224999999999998</v>
      </c>
      <c r="N52" s="2" t="str">
        <v>stdev(C48:L48)/2</v>
      </c>
    </row>
    <row r="53" spans="1:14">
      <c r="M53" s="2" t="s">
        <v>3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0"/>
  </sheetPr>
  <dimension ref="A1:O51"/>
  <sheetViews>
    <sheetView topLeftCell="A31" workbookViewId="0" tabSelected="1">
      <selection activeCell="H52" sqref="H52"/>
    </sheetView>
  </sheetViews>
  <sheetFormatPr defaultRowHeight="12.75"/>
  <cols>
    <col min="1" max="1" style="3" width="9.142308"/>
    <col min="2" max="2" style="3" width="9.285156" bestFit="1" customWidth="1"/>
    <col min="3" max="4" style="3" width="9.142308"/>
    <col min="5" max="5" style="3" width="9.285156" bestFit="1" customWidth="1"/>
    <col min="6" max="7" style="3" width="9.142308"/>
    <col min="8" max="8" style="3" width="18.42746" bestFit="1" customWidth="1"/>
    <col min="9" max="10" style="3" width="9.142308"/>
    <col min="11" max="11" style="3" width="9.285156" bestFit="1" customWidth="1"/>
    <col min="12" max="12" style="3" width="9.142308"/>
    <col min="13" max="13" style="3" width="18.42746" customWidth="1"/>
    <col min="14" max="14" style="3" width="17.28468" bestFit="1" customWidth="1"/>
    <col min="15" max="15" style="3" width="18.42746" bestFit="1" customWidth="1"/>
    <col min="16" max="16384" style="3"/>
  </cols>
  <sheetData>
    <row r="1" spans="1:15">
      <c r="A1">
        <v>0.5</v>
      </c>
      <c r="B1">
        <v>55.61782</v>
      </c>
      <c r="C1"/>
      <c r="D1">
        <v>0.1</v>
      </c>
      <c r="E1">
        <v>39.51426</v>
      </c>
      <c r="F1"/>
      <c r="G1">
        <v>0.15</v>
      </c>
      <c r="H1">
        <v>125.6637</v>
      </c>
      <c r="J1">
        <v>0.1</v>
      </c>
      <c r="K1">
        <v>72.74532</v>
      </c>
      <c r="N1"/>
    </row>
    <row r="2" spans="1:15">
      <c r="A2">
        <v>0.55</v>
      </c>
      <c r="B2">
        <v>72.6057</v>
      </c>
      <c r="C2"/>
      <c r="D2">
        <v>0.15</v>
      </c>
      <c r="E2">
        <v>58.64306</v>
      </c>
      <c r="F2"/>
      <c r="G2">
        <v>0.2</v>
      </c>
      <c r="H2">
        <v>142.4189</v>
      </c>
      <c r="J2">
        <v>0.15</v>
      </c>
      <c r="K2">
        <v>91.22254</v>
      </c>
      <c r="N2"/>
    </row>
    <row r="3" spans="1:15">
      <c r="A3">
        <v>0.6</v>
      </c>
      <c r="B3">
        <v>92.38609</v>
      </c>
      <c r="C3"/>
      <c r="D3">
        <v>0.2</v>
      </c>
      <c r="E3">
        <v>79.3543</v>
      </c>
      <c r="F3"/>
      <c r="G3">
        <v>0.25</v>
      </c>
      <c r="H3">
        <v>159.4067</v>
      </c>
      <c r="J3">
        <v>0.2</v>
      </c>
      <c r="K3">
        <v>109.8394</v>
      </c>
      <c r="N3"/>
    </row>
    <row r="4" spans="1:15">
      <c r="A4">
        <v>0.65</v>
      </c>
      <c r="B4">
        <v>112.8646</v>
      </c>
      <c r="C4"/>
      <c r="D4">
        <v>0.25</v>
      </c>
      <c r="E4">
        <v>99.60012</v>
      </c>
      <c r="F4"/>
      <c r="G4">
        <v>0.3</v>
      </c>
      <c r="H4">
        <v>177.0927</v>
      </c>
      <c r="J4">
        <v>0.25</v>
      </c>
      <c r="K4">
        <v>129.8525</v>
      </c>
      <c r="N4"/>
    </row>
    <row r="5" spans="1:15">
      <c r="A5">
        <v>0.7</v>
      </c>
      <c r="B5">
        <v>133.1104</v>
      </c>
      <c r="C5"/>
      <c r="D5">
        <v>0.3</v>
      </c>
      <c r="E5">
        <v>118.4497</v>
      </c>
      <c r="F5"/>
      <c r="G5">
        <v>0.35</v>
      </c>
      <c r="H5">
        <v>197.1059</v>
      </c>
      <c r="J5">
        <v>0.3</v>
      </c>
      <c r="K5">
        <v>149.8656</v>
      </c>
      <c r="N5"/>
    </row>
    <row r="6" spans="1:15">
      <c r="A6">
        <v>0.75</v>
      </c>
      <c r="B6">
        <v>151.7273</v>
      </c>
      <c r="C6"/>
      <c r="D6">
        <v>0.35</v>
      </c>
      <c r="E6">
        <v>139.3936</v>
      </c>
      <c r="F6"/>
      <c r="G6">
        <v>0.4</v>
      </c>
      <c r="H6">
        <v>217.5844</v>
      </c>
      <c r="J6">
        <v>0.35</v>
      </c>
      <c r="K6">
        <v>168.2497</v>
      </c>
      <c r="N6"/>
    </row>
    <row r="7" spans="1:15">
      <c r="A7">
        <v>0.8</v>
      </c>
      <c r="B7">
        <v>171.7404</v>
      </c>
      <c r="C7"/>
      <c r="D7">
        <v>0.4</v>
      </c>
      <c r="E7">
        <v>162.1993</v>
      </c>
      <c r="F7"/>
      <c r="G7">
        <v>0.45</v>
      </c>
      <c r="H7">
        <v>237.5975</v>
      </c>
      <c r="J7">
        <v>0.4</v>
      </c>
      <c r="K7">
        <v>187.332</v>
      </c>
      <c r="N7"/>
    </row>
    <row r="8" spans="1:15">
      <c r="A8">
        <v>0.85</v>
      </c>
      <c r="B8">
        <v>191.7535</v>
      </c>
      <c r="C8"/>
      <c r="D8">
        <v>0.45</v>
      </c>
      <c r="E8">
        <v>182.9105</v>
      </c>
      <c r="F8"/>
      <c r="G8">
        <v>0.5</v>
      </c>
      <c r="H8">
        <v>255.5162</v>
      </c>
      <c r="J8">
        <v>0.45</v>
      </c>
      <c r="K8">
        <v>204.0872</v>
      </c>
      <c r="N8"/>
    </row>
    <row r="9" spans="1:15">
      <c r="A9">
        <v>0.9</v>
      </c>
      <c r="B9">
        <v>210.3703</v>
      </c>
      <c r="C9"/>
      <c r="D9">
        <v>0.5</v>
      </c>
      <c r="E9">
        <v>200.8292</v>
      </c>
      <c r="F9"/>
      <c r="G9">
        <v>0.55</v>
      </c>
      <c r="H9">
        <v>273.2022</v>
      </c>
      <c r="J9">
        <v>0.5</v>
      </c>
      <c r="K9">
        <v>218.5152</v>
      </c>
      <c r="N9"/>
    </row>
    <row r="10" spans="1:15">
      <c r="A10">
        <v>0.95</v>
      </c>
      <c r="B10">
        <v>230.3835</v>
      </c>
      <c r="C10"/>
      <c r="D10">
        <v>0.55</v>
      </c>
      <c r="E10">
        <v>217.8171</v>
      </c>
      <c r="F10"/>
      <c r="G10">
        <v>0.6</v>
      </c>
      <c r="H10">
        <v>292.5172</v>
      </c>
      <c r="J10">
        <v>0.55</v>
      </c>
      <c r="K10">
        <v>234.1068</v>
      </c>
      <c r="N10"/>
    </row>
    <row r="11" spans="1:15">
      <c r="A11">
        <v>1</v>
      </c>
      <c r="B11">
        <v>250.3966</v>
      </c>
      <c r="C11"/>
      <c r="D11">
        <v>0.6</v>
      </c>
      <c r="E11">
        <v>234.805</v>
      </c>
      <c r="F11"/>
      <c r="G11">
        <v>0.65</v>
      </c>
      <c r="H11">
        <v>310.9013</v>
      </c>
      <c r="J11">
        <v>0.6</v>
      </c>
      <c r="K11">
        <v>249.4657</v>
      </c>
      <c r="N11"/>
    </row>
    <row r="12" spans="1:15">
      <c r="A12">
        <v>1.05</v>
      </c>
      <c r="B12">
        <v>269.0134</v>
      </c>
      <c r="C12"/>
      <c r="D12">
        <v>0.65</v>
      </c>
      <c r="E12">
        <v>252.7237</v>
      </c>
      <c r="F12"/>
      <c r="G12">
        <v>0.7</v>
      </c>
      <c r="H12">
        <v>330.6817</v>
      </c>
      <c r="J12">
        <v>0.65</v>
      </c>
      <c r="K12">
        <v>269.2461</v>
      </c>
      <c r="N12"/>
    </row>
    <row r="13" spans="1:15">
      <c r="A13">
        <v>1.1</v>
      </c>
      <c r="B13">
        <v>289.0265</v>
      </c>
      <c r="C13"/>
      <c r="D13">
        <v>0.7</v>
      </c>
      <c r="E13">
        <v>273.2022</v>
      </c>
      <c r="F13"/>
      <c r="G13">
        <v>0.75</v>
      </c>
      <c r="H13">
        <v>349.764</v>
      </c>
      <c r="J13">
        <v>0.7</v>
      </c>
      <c r="K13">
        <v>290.8882</v>
      </c>
      <c r="N13"/>
    </row>
    <row r="14" spans="1:15">
      <c r="A14">
        <v>1.15</v>
      </c>
      <c r="B14">
        <v>309.0396</v>
      </c>
      <c r="C14"/>
      <c r="D14">
        <v>0.75</v>
      </c>
      <c r="E14">
        <v>295.3097</v>
      </c>
      <c r="F14"/>
      <c r="G14">
        <v>0.8</v>
      </c>
      <c r="H14">
        <v>365.3556</v>
      </c>
      <c r="J14">
        <v>0.75</v>
      </c>
      <c r="K14">
        <v>308.5742</v>
      </c>
      <c r="N14"/>
    </row>
    <row r="15" spans="1:15">
      <c r="A15">
        <v>1.2</v>
      </c>
      <c r="B15">
        <v>327.6565</v>
      </c>
      <c r="C15"/>
      <c r="D15">
        <v>0.8</v>
      </c>
      <c r="E15">
        <v>313.9265</v>
      </c>
      <c r="F15"/>
      <c r="G15">
        <v>0.85</v>
      </c>
      <c r="H15">
        <v>382.5762</v>
      </c>
      <c r="J15">
        <v>0.8</v>
      </c>
      <c r="K15">
        <v>323.9331</v>
      </c>
      <c r="N15"/>
    </row>
    <row r="16" spans="1:15">
      <c r="A16">
        <v>1.25</v>
      </c>
      <c r="B16">
        <v>347.9023</v>
      </c>
      <c r="C16"/>
      <c r="D16">
        <v>0.85</v>
      </c>
      <c r="E16">
        <v>332.078</v>
      </c>
      <c r="F16"/>
      <c r="G16">
        <v>0.9</v>
      </c>
      <c r="H16">
        <v>402.1239</v>
      </c>
      <c r="J16">
        <v>0.85</v>
      </c>
      <c r="K16">
        <v>341.8518</v>
      </c>
      <c r="N16"/>
    </row>
    <row r="17" spans="1:15">
      <c r="A17">
        <v>1.3</v>
      </c>
      <c r="B17">
        <v>368.6135</v>
      </c>
      <c r="C17"/>
      <c r="D17">
        <v>0.9</v>
      </c>
      <c r="E17">
        <v>352.0911</v>
      </c>
      <c r="F17"/>
      <c r="G17">
        <v>0.95</v>
      </c>
      <c r="H17">
        <v>421.9043</v>
      </c>
      <c r="J17">
        <v>0.9</v>
      </c>
      <c r="K17">
        <v>364.4247</v>
      </c>
      <c r="N17"/>
    </row>
    <row r="18" spans="1:15">
      <c r="A18">
        <v>1.35</v>
      </c>
      <c r="B18">
        <v>389.3248</v>
      </c>
      <c r="C18"/>
      <c r="D18">
        <v>0.95</v>
      </c>
      <c r="E18">
        <v>372.5696</v>
      </c>
      <c r="F18"/>
      <c r="G18">
        <v>1</v>
      </c>
      <c r="H18">
        <v>439.823</v>
      </c>
      <c r="J18">
        <v>0.95</v>
      </c>
      <c r="K18">
        <v>387.2304</v>
      </c>
      <c r="N18"/>
    </row>
    <row r="19" spans="1:15">
      <c r="A19">
        <v>1.4</v>
      </c>
      <c r="B19">
        <v>409.3379</v>
      </c>
      <c r="C19"/>
      <c r="D19">
        <v>1</v>
      </c>
      <c r="E19">
        <v>392.5827</v>
      </c>
      <c r="F19"/>
      <c r="G19">
        <v>1.05</v>
      </c>
      <c r="H19">
        <v>457.2763</v>
      </c>
      <c r="J19">
        <v>1</v>
      </c>
      <c r="K19">
        <v>406.0799</v>
      </c>
      <c r="N19"/>
    </row>
    <row r="20" spans="1:15">
      <c r="A20">
        <v>1.45</v>
      </c>
      <c r="B20">
        <v>427.2566</v>
      </c>
      <c r="C20"/>
      <c r="D20">
        <v>1.05</v>
      </c>
      <c r="E20">
        <v>410.7342</v>
      </c>
      <c r="F20"/>
      <c r="G20">
        <v>1.1</v>
      </c>
      <c r="H20">
        <v>475.4277</v>
      </c>
      <c r="J20">
        <v>1.05</v>
      </c>
      <c r="K20">
        <v>424.2314</v>
      </c>
      <c r="N20"/>
    </row>
    <row r="21" spans="1:15">
      <c r="A21">
        <v>1.5</v>
      </c>
      <c r="B21">
        <v>445.1753</v>
      </c>
      <c r="C21"/>
      <c r="D21">
        <v>1.1</v>
      </c>
      <c r="E21">
        <v>429.351</v>
      </c>
      <c r="F21"/>
      <c r="G21">
        <v>1.15</v>
      </c>
      <c r="H21">
        <v>490.3212</v>
      </c>
      <c r="J21">
        <v>1.1</v>
      </c>
      <c r="K21">
        <v>444.0117</v>
      </c>
      <c r="N21"/>
    </row>
    <row r="22" spans="1:15">
      <c r="A22">
        <v>1.55</v>
      </c>
      <c r="B22">
        <v>464.9557</v>
      </c>
      <c r="C22"/>
      <c r="D22">
        <v>1.15</v>
      </c>
      <c r="E22">
        <v>451.2258</v>
      </c>
      <c r="F22"/>
      <c r="G22">
        <v>1.2</v>
      </c>
      <c r="H22">
        <v>506.1455</v>
      </c>
      <c r="J22">
        <v>1.15</v>
      </c>
      <c r="K22">
        <v>463.7921</v>
      </c>
      <c r="N22"/>
    </row>
    <row r="23" spans="1:15">
      <c r="A23">
        <v>1.6</v>
      </c>
      <c r="B23">
        <v>484.9688</v>
      </c>
      <c r="C23"/>
      <c r="D23">
        <v>1.2</v>
      </c>
      <c r="E23">
        <v>471.2389</v>
      </c>
      <c r="F23"/>
      <c r="G23">
        <v>1.25</v>
      </c>
      <c r="H23">
        <v>528.0203</v>
      </c>
      <c r="J23">
        <v>1.2</v>
      </c>
      <c r="K23">
        <v>481.9436</v>
      </c>
      <c r="N23"/>
    </row>
    <row r="24" spans="1:15">
      <c r="A24">
        <v>1.65</v>
      </c>
      <c r="B24">
        <v>503.5857</v>
      </c>
      <c r="C24"/>
      <c r="D24">
        <v>1.25</v>
      </c>
      <c r="E24">
        <v>487.7614</v>
      </c>
      <c r="F24"/>
      <c r="G24">
        <v>1.3</v>
      </c>
      <c r="H24">
        <v>550.3605</v>
      </c>
      <c r="J24">
        <v>1.25</v>
      </c>
      <c r="K24">
        <v>500.5604</v>
      </c>
      <c r="N24"/>
    </row>
    <row r="25" spans="1:15">
      <c r="A25">
        <v>1.7</v>
      </c>
      <c r="B25">
        <v>523.8315</v>
      </c>
      <c r="C25"/>
      <c r="D25">
        <v>1.3</v>
      </c>
      <c r="E25">
        <v>507.0763</v>
      </c>
      <c r="F25"/>
      <c r="G25">
        <v>1.35</v>
      </c>
      <c r="H25">
        <v>568.2792</v>
      </c>
      <c r="J25">
        <v>1.3</v>
      </c>
      <c r="K25">
        <v>522.6679</v>
      </c>
      <c r="N25"/>
    </row>
    <row r="26" spans="1:15">
      <c r="A26">
        <v>1.75</v>
      </c>
      <c r="B26">
        <v>544.5427</v>
      </c>
      <c r="C26"/>
      <c r="D26">
        <v>1.35</v>
      </c>
      <c r="E26">
        <v>526.8568</v>
      </c>
      <c r="F26"/>
      <c r="G26">
        <v>1.4</v>
      </c>
      <c r="H26">
        <v>583.6381</v>
      </c>
      <c r="J26">
        <v>1.35</v>
      </c>
      <c r="K26">
        <v>542.9138</v>
      </c>
      <c r="N26"/>
    </row>
    <row r="27" spans="1:15">
      <c r="A27">
        <v>1.8</v>
      </c>
      <c r="B27">
        <v>565.254</v>
      </c>
      <c r="C27"/>
      <c r="D27">
        <v>1.4</v>
      </c>
      <c r="E27">
        <v>545.7063</v>
      </c>
      <c r="F27"/>
      <c r="G27">
        <v>1.45</v>
      </c>
      <c r="H27">
        <v>601.0914</v>
      </c>
      <c r="J27">
        <v>1.4</v>
      </c>
      <c r="K27">
        <v>560.1343</v>
      </c>
      <c r="N27"/>
    </row>
    <row r="28" spans="1:15">
      <c r="A28">
        <v>1.85</v>
      </c>
      <c r="B28">
        <v>585.4998</v>
      </c>
      <c r="C28"/>
      <c r="D28">
        <v>1.45</v>
      </c>
      <c r="E28">
        <v>566.6502</v>
      </c>
      <c r="F28"/>
      <c r="G28">
        <v>1.5</v>
      </c>
      <c r="H28">
        <v>622.2681</v>
      </c>
      <c r="J28">
        <v>1.45</v>
      </c>
      <c r="K28">
        <v>575.4932</v>
      </c>
      <c r="N28"/>
    </row>
    <row r="29" spans="1:15">
      <c r="A29">
        <v>1.9</v>
      </c>
      <c r="B29">
        <v>604.1166</v>
      </c>
      <c r="C29"/>
      <c r="D29">
        <v>1.5</v>
      </c>
      <c r="E29">
        <v>589.2231</v>
      </c>
      <c r="F29"/>
      <c r="G29">
        <v>1.55</v>
      </c>
      <c r="H29">
        <v>640.6522</v>
      </c>
      <c r="J29">
        <v>1.5</v>
      </c>
      <c r="K29">
        <v>593.8774</v>
      </c>
      <c r="N29"/>
    </row>
    <row r="30" spans="1:15">
      <c r="A30">
        <v>1.95</v>
      </c>
      <c r="B30">
        <v>624.3624</v>
      </c>
      <c r="C30"/>
      <c r="D30">
        <v>1.55</v>
      </c>
      <c r="E30">
        <v>609.2363</v>
      </c>
      <c r="F30"/>
      <c r="G30">
        <v>1.6</v>
      </c>
      <c r="H30">
        <v>658.5709</v>
      </c>
      <c r="J30">
        <v>1.55</v>
      </c>
      <c r="K30">
        <v>618.0793</v>
      </c>
      <c r="N30"/>
    </row>
    <row r="31" spans="1:15">
      <c r="A31">
        <v>2</v>
      </c>
      <c r="B31">
        <v>644.841</v>
      </c>
      <c r="C31"/>
      <c r="D31">
        <v>1.6</v>
      </c>
      <c r="E31">
        <v>625.2933</v>
      </c>
      <c r="F31"/>
      <c r="G31">
        <v>1.65</v>
      </c>
      <c r="H31">
        <v>678.1186</v>
      </c>
      <c r="J31">
        <v>1.6</v>
      </c>
      <c r="K31">
        <v>639.2559</v>
      </c>
      <c r="N31"/>
    </row>
    <row r="32" spans="1:15">
      <c r="A32">
        <v>2.05</v>
      </c>
      <c r="B32">
        <v>664.8541</v>
      </c>
      <c r="C32"/>
      <c r="D32">
        <v>1.65</v>
      </c>
      <c r="E32">
        <v>643.212</v>
      </c>
      <c r="F32"/>
      <c r="G32">
        <v>1.7</v>
      </c>
      <c r="H32">
        <v>696.9681</v>
      </c>
      <c r="J32">
        <v>1.65</v>
      </c>
      <c r="K32">
        <v>657.6401</v>
      </c>
      <c r="N32"/>
    </row>
    <row r="33" spans="1:15">
      <c r="A33">
        <v>2.1</v>
      </c>
      <c r="B33">
        <v>683.0055</v>
      </c>
      <c r="C33"/>
      <c r="D33">
        <v>1.7</v>
      </c>
      <c r="E33">
        <v>665.0868</v>
      </c>
      <c r="F33"/>
      <c r="G33">
        <v>1.75</v>
      </c>
      <c r="H33">
        <v>718.3775</v>
      </c>
      <c r="J33">
        <v>1.7</v>
      </c>
      <c r="K33">
        <v>675.7915</v>
      </c>
      <c r="N33"/>
    </row>
    <row r="34" spans="1:15">
      <c r="A34">
        <v>2.15</v>
      </c>
      <c r="B34">
        <v>701.6224</v>
      </c>
      <c r="C34"/>
      <c r="D34">
        <v>1.75</v>
      </c>
      <c r="E34">
        <v>685.5653</v>
      </c>
      <c r="F34"/>
      <c r="G34">
        <v>1.8</v>
      </c>
      <c r="H34">
        <v>736.0635</v>
      </c>
      <c r="J34">
        <v>1.75</v>
      </c>
      <c r="K34">
        <v>696.27</v>
      </c>
      <c r="N34"/>
    </row>
    <row r="35" spans="1:15">
      <c r="A35">
        <v>2.2</v>
      </c>
      <c r="B35">
        <v>723.4971</v>
      </c>
      <c r="C35"/>
      <c r="D35">
        <v>1.8</v>
      </c>
      <c r="E35">
        <v>703.7167</v>
      </c>
      <c r="F35"/>
      <c r="G35">
        <v>1.85</v>
      </c>
      <c r="H35">
        <v>752.1205</v>
      </c>
      <c r="J35">
        <v>1.8</v>
      </c>
      <c r="K35">
        <v>718.3775</v>
      </c>
      <c r="N35"/>
    </row>
    <row r="36" spans="1:15">
      <c r="A36">
        <v>2.25</v>
      </c>
      <c r="B36">
        <v>743.2775</v>
      </c>
      <c r="C36"/>
      <c r="D36">
        <v>1.85</v>
      </c>
      <c r="E36">
        <v>721.6355</v>
      </c>
      <c r="F36"/>
      <c r="G36">
        <v>1.9</v>
      </c>
      <c r="H36">
        <v>772.1337</v>
      </c>
    </row>
    <row r="37" spans="1:15">
      <c r="A37">
        <v>2.3</v>
      </c>
      <c r="B37">
        <v>759.3346</v>
      </c>
      <c r="C37"/>
      <c r="D37">
        <v>1.9</v>
      </c>
      <c r="E37">
        <v>741.4159</v>
      </c>
      <c r="F37"/>
      <c r="G37">
        <v>1.95</v>
      </c>
      <c r="H37">
        <v>794.2411</v>
      </c>
    </row>
    <row r="38" spans="1:15">
      <c r="A38">
        <v>2.35</v>
      </c>
      <c r="B38">
        <v>777.2533</v>
      </c>
      <c r="C38"/>
      <c r="D38">
        <v>1.95</v>
      </c>
      <c r="E38">
        <v>760.9636</v>
      </c>
      <c r="F38"/>
    </row>
    <row r="39" spans="1:15">
      <c r="A39">
        <v>2.4</v>
      </c>
      <c r="B39">
        <v>797.2664</v>
      </c>
      <c r="C39"/>
      <c r="D39">
        <v>2</v>
      </c>
      <c r="E39">
        <v>778.1841</v>
      </c>
      <c r="F39"/>
    </row>
    <row r="40" spans="1:15">
      <c r="D40">
        <v>2.05</v>
      </c>
      <c r="E40">
        <v>794.0085</v>
      </c>
      <c r="F40"/>
    </row>
    <row r="42" spans="1:15">
      <c r="M42" t="str">
        <v>average(B42:K42)</v>
      </c>
      <c r="N42" t="str">
        <v>stdev(B42:L42)</v>
      </c>
      <c r="O42" t="str">
        <v>stdev(B42:L42)/2</v>
      </c>
    </row>
    <row r="43" spans="1:15">
      <c r="A43" t="str">
        <v> B =          392.7       0.38 </v>
      </c>
      <c r="B43">
        <v>392.7</v>
      </c>
      <c r="E43">
        <v>388.6</v>
      </c>
      <c r="F43"/>
      <c r="H43">
        <v>369.3</v>
      </c>
      <c r="K43">
        <v>378</v>
      </c>
      <c r="M43" s="4">
        <f>AVERAGE(B43:K43)</f>
        <v>382.15</v>
      </c>
      <c r="N43" s="4">
        <f>_xlfn.STDEV.S(B43:L43)</f>
        <v>10.571187255933</v>
      </c>
      <c r="O43" s="4">
        <f>_xlfn.STDEV.S(B43:L43)/2</f>
        <v>5.28559362796649</v>
      </c>
    </row>
    <row r="44" spans="1:15">
      <c r="A44" t="str">
        <v>mm/s</v>
      </c>
      <c r="B44">
        <v>0.38</v>
      </c>
      <c r="E44">
        <v>0.82</v>
      </c>
      <c r="H44">
        <v>0.92</v>
      </c>
      <c r="K44">
        <v>1</v>
      </c>
      <c r="M44">
        <f>AVERAGE(B44:K44)</f>
        <v>0.78</v>
      </c>
    </row>
    <row r="45" spans="1:15">
      <c r="B45">
        <v>0.2</v>
      </c>
      <c r="E45">
        <v>0.5</v>
      </c>
      <c r="H45">
        <v>0.58</v>
      </c>
      <c r="K45">
        <v>2.5</v>
      </c>
    </row>
    <row r="49" spans="1:15">
      <c r="D49" t="str">
        <v>m</v>
      </c>
      <c r="E49">
        <v>185</v>
      </c>
      <c r="H49" s="4">
        <f>9800*(E50-E49)/(E50+E49)</f>
        <v>381.818181818182</v>
      </c>
      <c r="I49" s="4" t="str">
        <v>9800*(F50-F49)/(F50+F49)</v>
      </c>
    </row>
    <row r="50" spans="1:15">
      <c r="D50" t="str">
        <v>M</v>
      </c>
      <c r="E50">
        <v>200</v>
      </c>
      <c r="H50" s="4">
        <f>2*9800*0.1*SQRT(E50^2+E49^2)/(E50+E49)^2</f>
        <v>3.60254749773892</v>
      </c>
      <c r="I50" s="4" t="str">
        <v>2*9800*0.1*sqrt(F50^2+F49^2)/(F50+F49)^2</v>
      </c>
    </row>
    <row r="51" spans="1:15">
      <c r="E51" t="str">
        <v>g</v>
      </c>
      <c r="H51" t="str">
        <v>mm/s^2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6384" style="5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7" bottom="1.667" header="1" footer="1"/>
  <pageSetup blackAndWhite="0" cellComments="asDisplayed" draft="0" errors="displayed" orientation="portrait" pageOrder="downThenOver" paperSize="1" scale="100" useFirstPageNumb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1.1209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2015-10-08T12:51:29Z</dcterms:modified>
  <dcterms:created xsi:type="dcterms:W3CDTF">2015-10-07T19:20:16Z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