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<sst xmlns="http://schemas.openxmlformats.org/spreadsheetml/2006/main" count="19" uniqueCount="19">
  <si>
    <t>x0 (cm)=</t>
  </si>
  <si>
    <t>errors</t>
  </si>
  <si>
    <t>L (cm)=</t>
  </si>
  <si>
    <t>m (g)=</t>
  </si>
  <si>
    <t>M (g)=</t>
  </si>
  <si>
    <t>D5*SQRT((C$3/B$3)^2+(C$4/B$4)^2+(C$2/B$2/2)^2+(0.2/B5)^2)</t>
  </si>
  <si>
    <t>Trial</t>
  </si>
  <si>
    <t>x (cm)</t>
  </si>
  <si>
    <t>y (cm)</t>
  </si>
  <si>
    <t>v (cm/s)</t>
  </si>
  <si>
    <t>dv (cm/s)</t>
  </si>
  <si>
    <t>B$2-SQRT(B$2^2-B17^2)</t>
  </si>
  <si>
    <t>(1+B4/B3)*SQRT(2*980*C17)</t>
  </si>
  <si>
    <t>Average Speed</t>
  </si>
  <si>
    <t>=AVERAGE(E7:E16)</t>
  </si>
  <si>
    <t>Standard Deviation</t>
  </si>
  <si>
    <t>=STDEV(E7:E16)</t>
  </si>
  <si>
    <t>Standard Deviation of Mean</t>
  </si>
  <si>
    <t>=E18/SQRT(10)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</si>
</sst>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5"/>
  <cols>
    <col collapsed="false" hidden="false" max="2" min="1" style="0" width="8.53441295546559"/>
    <col collapsed="false" hidden="false" max="3" min="3" style="0" width="22.8178137651822"/>
    <col collapsed="false" hidden="false" max="4" min="4" style="0" width="25.5708502024291"/>
    <col collapsed="false" hidden="false" max="1025" min="5" style="0" width="8.53441295546559"/>
  </cols>
  <sheetData>
    <row r="1" customFormat="false" ht="15" hidden="false" customHeight="false" outlineLevel="0" collapsed="false">
      <c r="A1" s="0" t="s">
        <v>0</v>
      </c>
      <c r="B1" s="0" t="n">
        <v>17.6</v>
      </c>
      <c r="C1" s="0" t="s">
        <v>1</v>
      </c>
    </row>
    <row r="2" customFormat="false" ht="15" hidden="false" customHeight="false" outlineLevel="0" collapsed="false">
      <c r="A2" s="0" t="s">
        <v>2</v>
      </c>
      <c r="B2" s="0" t="n">
        <v>92.8</v>
      </c>
      <c r="C2" s="0" t="n">
        <v>0.2</v>
      </c>
    </row>
    <row r="3" customFormat="false" ht="15" hidden="false" customHeight="false" outlineLevel="0" collapsed="false">
      <c r="A3" s="0" t="s">
        <v>3</v>
      </c>
      <c r="B3" s="0" t="n">
        <v>16.3</v>
      </c>
      <c r="C3" s="0" t="n">
        <v>0.1</v>
      </c>
    </row>
    <row r="4" customFormat="false" ht="15" hidden="false" customHeight="false" outlineLevel="0" collapsed="false">
      <c r="A4" s="0" t="s">
        <v>4</v>
      </c>
      <c r="B4" s="0" t="n">
        <v>439</v>
      </c>
      <c r="C4" s="0" t="n">
        <v>2</v>
      </c>
    </row>
    <row r="5" customFormat="false" ht="13.8" hidden="false" customHeight="false" outlineLevel="0" collapsed="false">
      <c r="E5" s="1" t="s">
        <v>5</v>
      </c>
    </row>
    <row r="6" customFormat="false" ht="15" hidden="false" customHeight="false" outlineLevel="0" collapsed="false">
      <c r="A6" s="0" t="s">
        <v>6</v>
      </c>
      <c r="B6" s="0" t="s">
        <v>7</v>
      </c>
      <c r="C6" s="0" t="s">
        <v>8</v>
      </c>
      <c r="D6" s="0" t="s">
        <v>9</v>
      </c>
      <c r="E6" s="0" t="s">
        <v>10</v>
      </c>
    </row>
    <row r="7" customFormat="false" ht="13.8" hidden="false" customHeight="false" outlineLevel="0" collapsed="false">
      <c r="A7" s="0" t="n">
        <v>1</v>
      </c>
      <c r="B7" s="0" t="n">
        <v>7.6</v>
      </c>
      <c r="C7" s="2" t="n">
        <f aca="false">B$2-SQRT(B$2^2-B7^2)</f>
        <v>0.311730473535178</v>
      </c>
      <c r="D7" s="3" t="n">
        <f aca="false">(1+B$4/B$3)*SQRT(2*980*C7)</f>
        <v>690.442809699004</v>
      </c>
      <c r="E7" s="1" t="n">
        <f aca="false">D7*SQRT((C$3/B$3)^2+(C$4/B$4)^2+(C$2/B$2/2)^2+(0.2/B7)^2)</f>
        <v>18.9346964729465</v>
      </c>
    </row>
    <row r="8" customFormat="false" ht="13.8" hidden="false" customHeight="false" outlineLevel="0" collapsed="false">
      <c r="A8" s="0" t="n">
        <v>2</v>
      </c>
      <c r="B8" s="0" t="n">
        <v>7</v>
      </c>
      <c r="C8" s="2" t="n">
        <f aca="false">B$2-SQRT(B$2^2-B8^2)</f>
        <v>0.264385234656814</v>
      </c>
      <c r="D8" s="3" t="n">
        <f aca="false">(1+B$4/B$3)*SQRT(2*980*C8)</f>
        <v>635.852934793452</v>
      </c>
      <c r="E8" s="1" t="n">
        <f aca="false">D8*SQRT((C$3/B$3)^2+(C$4/B$4)^2+(C$2/B$2/2)^2+(0.2/B8)^2)</f>
        <v>18.818249570387</v>
      </c>
    </row>
    <row r="9" customFormat="false" ht="13.8" hidden="false" customHeight="false" outlineLevel="0" collapsed="false">
      <c r="A9" s="0" t="n">
        <v>3</v>
      </c>
      <c r="B9" s="0" t="n">
        <v>7.2</v>
      </c>
      <c r="C9" s="2" t="n">
        <f aca="false">B$2-SQRT(B$2^2-B9^2)</f>
        <v>0.279731950236979</v>
      </c>
      <c r="D9" s="3" t="n">
        <f aca="false">(1+B$4/B$3)*SQRT(2*980*C9)</f>
        <v>654.047241253337</v>
      </c>
      <c r="E9" s="1" t="n">
        <f aca="false">D9*SQRT((C$3/B$3)^2+(C$4/B$4)^2+(C$2/B$2/2)^2+(0.2/B9)^2)</f>
        <v>18.8560738808916</v>
      </c>
    </row>
    <row r="10" customFormat="false" ht="13.8" hidden="false" customHeight="false" outlineLevel="0" collapsed="false">
      <c r="A10" s="0" t="n">
        <v>4</v>
      </c>
      <c r="B10" s="0" t="n">
        <v>6.8</v>
      </c>
      <c r="C10" s="2" t="n">
        <f aca="false">B$2-SQRT(B$2^2-B10^2)</f>
        <v>0.249473259197487</v>
      </c>
      <c r="D10" s="3" t="n">
        <f aca="false">(1+B$4/B$3)*SQRT(2*980*C10)</f>
        <v>617.660860301914</v>
      </c>
      <c r="E10" s="1" t="n">
        <f aca="false">D10*SQRT((C$3/B$3)^2+(C$4/B$4)^2+(C$2/B$2/2)^2+(0.2/B10)^2)</f>
        <v>18.781423889549</v>
      </c>
    </row>
    <row r="11" customFormat="false" ht="13.8" hidden="false" customHeight="false" outlineLevel="0" collapsed="false">
      <c r="A11" s="0" t="n">
        <v>5</v>
      </c>
      <c r="B11" s="0" t="n">
        <v>7.1</v>
      </c>
      <c r="C11" s="2" t="n">
        <f aca="false">B$2-SQRT(B$2^2-B11^2)</f>
        <v>0.272004236555517</v>
      </c>
      <c r="D11" s="3" t="n">
        <f aca="false">(1+B$4/B$3)*SQRT(2*980*C11)</f>
        <v>644.949804974447</v>
      </c>
      <c r="E11" s="1" t="n">
        <f aca="false">D11*SQRT((C$3/B$3)^2+(C$4/B$4)^2+(C$2/B$2/2)^2+(0.2/B11)^2)</f>
        <v>18.8370372355867</v>
      </c>
    </row>
    <row r="12" customFormat="false" ht="13.8" hidden="false" customHeight="false" outlineLevel="0" collapsed="false">
      <c r="A12" s="0" t="n">
        <v>6</v>
      </c>
      <c r="B12" s="0" t="n">
        <v>7.3</v>
      </c>
      <c r="C12" s="2" t="n">
        <f aca="false">B$2-SQRT(B$2^2-B12^2)</f>
        <v>0.287568402943819</v>
      </c>
      <c r="D12" s="3" t="n">
        <f aca="false">(1+B$4/B$3)*SQRT(2*980*C12)</f>
        <v>663.145251743214</v>
      </c>
      <c r="E12" s="1" t="n">
        <f aca="false">D12*SQRT((C$3/B$3)^2+(C$4/B$4)^2+(C$2/B$2/2)^2+(0.2/B12)^2)</f>
        <v>18.8753588212739</v>
      </c>
    </row>
    <row r="13" customFormat="false" ht="13.8" hidden="false" customHeight="false" outlineLevel="0" collapsed="false">
      <c r="A13" s="0" t="n">
        <v>7</v>
      </c>
      <c r="B13" s="0" t="n">
        <v>7.1</v>
      </c>
      <c r="C13" s="2" t="n">
        <f aca="false">B$2-SQRT(B$2^2-B13^2)</f>
        <v>0.272004236555517</v>
      </c>
      <c r="D13" s="3" t="n">
        <f aca="false">(1+B$4/B$3)*SQRT(2*980*C13)</f>
        <v>644.949804974447</v>
      </c>
      <c r="E13" s="1" t="n">
        <f aca="false">D13*SQRT((C$3/B$3)^2+(C$4/B$4)^2+(C$2/B$2/2)^2+(0.2/B13)^2)</f>
        <v>18.8370372355867</v>
      </c>
    </row>
    <row r="14" customFormat="false" ht="13.8" hidden="false" customHeight="false" outlineLevel="0" collapsed="false">
      <c r="A14" s="0" t="n">
        <v>8</v>
      </c>
      <c r="B14" s="0" t="n">
        <v>6.5</v>
      </c>
      <c r="C14" s="2" t="n">
        <f aca="false">B$2-SQRT(B$2^2-B14^2)</f>
        <v>0.22791997583721</v>
      </c>
      <c r="D14" s="3" t="n">
        <f aca="false">(1+B$4/B$3)*SQRT(2*980*C14)</f>
        <v>590.376791803007</v>
      </c>
      <c r="E14" s="1" t="n">
        <f aca="false">D14*SQRT((C$3/B$3)^2+(C$4/B$4)^2+(C$2/B$2/2)^2+(0.2/B14)^2)</f>
        <v>18.7280694847122</v>
      </c>
    </row>
    <row r="15" customFormat="false" ht="13.8" hidden="false" customHeight="false" outlineLevel="0" collapsed="false">
      <c r="A15" s="0" t="n">
        <v>9</v>
      </c>
      <c r="B15" s="0" t="n">
        <v>7.1</v>
      </c>
      <c r="C15" s="2" t="n">
        <f aca="false">B$2-SQRT(B$2^2-B15^2)</f>
        <v>0.272004236555517</v>
      </c>
      <c r="D15" s="3" t="n">
        <f aca="false">(1+B$4/B$3)*SQRT(2*980*C15)</f>
        <v>644.949804974447</v>
      </c>
      <c r="E15" s="1" t="n">
        <f aca="false">D15*SQRT((C$3/B$3)^2+(C$4/B$4)^2+(C$2/B$2/2)^2+(0.2/B15)^2)</f>
        <v>18.8370372355867</v>
      </c>
    </row>
    <row r="16" customFormat="false" ht="13.8" hidden="false" customHeight="false" outlineLevel="0" collapsed="false">
      <c r="A16" s="4" t="n">
        <v>10</v>
      </c>
      <c r="B16" s="4" t="n">
        <v>7.4</v>
      </c>
      <c r="C16" s="2" t="n">
        <f aca="false">B$2-SQRT(B$2^2-B16^2)</f>
        <v>0.295513622311262</v>
      </c>
      <c r="D16" s="3" t="n">
        <f aca="false">(1+B$4/B$3)*SQRT(2*980*C16)</f>
        <v>672.243844563064</v>
      </c>
      <c r="E16" s="1" t="n">
        <f aca="false">D16*SQRT((C$3/B$3)^2+(C$4/B$4)^2+(C$2/B$2/2)^2+(0.2/B16)^2)</f>
        <v>18.8948913656787</v>
      </c>
    </row>
    <row r="17" customFormat="false" ht="15" hidden="false" customHeight="false" outlineLevel="0" collapsed="false">
      <c r="A17" s="5"/>
      <c r="B17" s="5"/>
      <c r="C17" s="6" t="s">
        <v>11</v>
      </c>
      <c r="D17" s="6" t="s">
        <v>12</v>
      </c>
    </row>
    <row r="18" customFormat="false" ht="15" hidden="false" customHeight="false" outlineLevel="0" collapsed="false">
      <c r="A18" s="7" t="s">
        <v>13</v>
      </c>
      <c r="B18" s="7"/>
      <c r="C18" s="7"/>
      <c r="D18" s="0" t="n">
        <f aca="false">AVERAGE(D7:D16)</f>
        <v>645.861914908033</v>
      </c>
      <c r="E18" s="6" t="s">
        <v>14</v>
      </c>
    </row>
    <row r="19" customFormat="false" ht="15" hidden="false" customHeight="false" outlineLevel="0" collapsed="false">
      <c r="A19" s="7" t="s">
        <v>15</v>
      </c>
      <c r="B19" s="7"/>
      <c r="C19" s="7"/>
      <c r="D19" s="0" t="n">
        <f aca="false">STDEV(D7:D16)</f>
        <v>27.9399148484112</v>
      </c>
      <c r="E19" s="6" t="s">
        <v>16</v>
      </c>
    </row>
    <row r="20" customFormat="false" ht="15" hidden="false" customHeight="false" outlineLevel="0" collapsed="false">
      <c r="A20" s="7" t="s">
        <v>17</v>
      </c>
      <c r="B20" s="7"/>
      <c r="C20" s="7"/>
      <c r="D20" s="0" t="n">
        <f aca="false">D19/SQRT(10)</f>
        <v>8.83537685521375</v>
      </c>
      <c r="E20" s="6" t="s">
        <v>18</v>
      </c>
    </row>
  </sheetData>
  <mergeCells count="3">
    <mergeCell ref="A18:C18"/>
    <mergeCell ref="A19:C19"/>
    <mergeCell ref="A20:C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344129554655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344129554655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2011-11-01T17:56:42Z</dcterms:created>
  <dc:creator>IT Services</dc:creator>
  <dc:language>en-US</dc:language>
  <cp:lastModifiedBy>IT Services</cp:lastModifiedBy>
  <cp:lastPrinted>2011-11-01T18:53:45Z</cp:lastPrinted>
  <dcterms:modified xsi:type="dcterms:W3CDTF">2011-11-01T22:01:19Z</dcterms:modified>
  <cp:revision>0</cp:revision>
</cp:coreProperties>
</file>