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5200" windowHeight="11850"/>
  </bookViews>
  <sheets>
    <sheet name="Sheet1" sheetId="1" r:id="rId1"/>
    <sheet name="Sheet2" sheetId="2" r:id="rId2"/>
    <sheet name="Sheet3" sheetId="3" r:id="rId3"/>
  </sheets>
  <definedNames>
    <definedName name="_xlnm.Print_Area" localSheetId="0">#REF!</definedName>
    <definedName name="_xlnm.Print_Area" localSheetId="1">#REF!</definedName>
    <definedName name="_xlnm.Print_Area" localSheetId="2">#REF!</definedName>
    <definedName name="_xlnm.Sheet_Title" localSheetId="0">"Sheet1"</definedName>
    <definedName name="_xlnm.Sheet_Title" localSheetId="1">"Sheet2"</definedName>
    <definedName name="_xlnm.Sheet_Title" localSheetId="2">"Sheet3"</definedName>
  </definedNames>
  <calcPr calcId="162913" iterate="1"/>
  <webPublishing css="0" allowPng="1" codePage="0"/>
</workbook>
</file>

<file path=xl/calcChain.xml><?xml version="1.0" encoding="utf-8"?>
<calcChain xmlns="http://schemas.openxmlformats.org/spreadsheetml/2006/main">
  <c r="B3" i="1" l="1"/>
  <c r="G3" i="1" s="1"/>
  <c r="B2" i="1"/>
  <c r="H3" i="1" s="1"/>
  <c r="B1" i="1"/>
  <c r="H2" i="1" s="1"/>
  <c r="F1" i="1" l="1"/>
  <c r="F2" i="1"/>
  <c r="F3" i="1"/>
  <c r="G1" i="1"/>
  <c r="G2" i="1"/>
  <c r="H1" i="1"/>
  <c r="C9" i="1" l="1"/>
  <c r="C6" i="1"/>
  <c r="C7" i="1"/>
  <c r="C8" i="1"/>
  <c r="B8" i="1"/>
  <c r="B9" i="1"/>
  <c r="B6" i="1"/>
  <c r="B7" i="1"/>
  <c r="A7" i="1"/>
  <c r="A8" i="1"/>
  <c r="A9" i="1"/>
  <c r="A6" i="1"/>
</calcChain>
</file>

<file path=xl/sharedStrings.xml><?xml version="1.0" encoding="utf-8"?>
<sst xmlns="http://schemas.openxmlformats.org/spreadsheetml/2006/main" count="17" uniqueCount="17">
  <si>
    <t>phi</t>
  </si>
  <si>
    <t>theta</t>
  </si>
  <si>
    <t>m=</t>
  </si>
  <si>
    <t>psi</t>
  </si>
  <si>
    <t>x'</t>
  </si>
  <si>
    <t>y'</t>
  </si>
  <si>
    <t>z'</t>
  </si>
  <si>
    <t>x</t>
  </si>
  <si>
    <t>y</t>
  </si>
  <si>
    <t>z</t>
  </si>
  <si>
    <t>A</t>
  </si>
  <si>
    <t>B</t>
  </si>
  <si>
    <t>C</t>
  </si>
  <si>
    <t>D</t>
  </si>
  <si>
    <t>$F$1*E11+$G$1*F11+$H$1*G11</t>
  </si>
  <si>
    <t>$F$2*E12+$G$2*F12+$H$2*G12</t>
  </si>
  <si>
    <t>$F$3*E13+$G$3*F13+$H$3*G13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</si>
</sst>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">
    <font>
      <sz val="11"/>
      <color rgb="FF000000"/>
      <name val="Sans"/>
    </font>
    <font>
      <sz val="10"/>
      <color rgb="FF000000"/>
      <name val="San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NumberFormat="1" applyFont="1" applyFill="1" applyBorder="1" applyAlignment="1"/>
    <xf numFmtId="164" fontId="1" fillId="0" borderId="1" xfId="0" applyNumberFormat="1" applyFont="1" applyFill="1" applyBorder="1" applyAlignment="1"/>
    <xf numFmtId="2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"/>
  <sheetViews>
    <sheetView tabSelected="1" workbookViewId="0">
      <selection activeCell="IY8" sqref="IY8"/>
    </sheetView>
  </sheetViews>
  <sheetFormatPr defaultRowHeight="14.25"/>
  <cols>
    <col min="1" max="1" width="9.125" style="1"/>
    <col min="2" max="2" width="9.125" style="1" customWidth="1"/>
    <col min="3" max="3" width="8.25" style="1" customWidth="1"/>
    <col min="4" max="4" width="0" style="1" hidden="1"/>
    <col min="5" max="10" width="9.125" style="1"/>
    <col min="11" max="256" width="0" style="1" hidden="1"/>
  </cols>
  <sheetData>
    <row r="1" spans="1:10">
      <c r="A1" t="s">
        <v>0</v>
      </c>
      <c r="B1">
        <f>PI()/3</f>
        <v>1.0471975511965976</v>
      </c>
      <c r="F1" s="2">
        <f>COS(B2)*COS(B1)*COS(B3)-SIN(B1)*SIN(B3)</f>
        <v>0.81649658092772603</v>
      </c>
      <c r="G1" s="2">
        <f>-SIN(B3)*COS(B2)*COS(B1)-SIN(B1)*COS(B3)</f>
        <v>-0.40824829046386302</v>
      </c>
      <c r="H1" s="2">
        <f>COS(B1)*SIN(B2)</f>
        <v>0.40824829046386313</v>
      </c>
    </row>
    <row r="2" spans="1:10">
      <c r="A2" t="s">
        <v>1</v>
      </c>
      <c r="B2">
        <f>ATAN(SQRT(2))</f>
        <v>0.9553166181245093</v>
      </c>
      <c r="E2" t="s">
        <v>2</v>
      </c>
      <c r="F2" s="2">
        <f>COS(B1)*SIN(B3)+COS(B3)*COS(B2)*SIN(B1)</f>
        <v>0</v>
      </c>
      <c r="G2" s="2">
        <f>-SIN(B1)*SIN(B3)*COS(B2)+COS(B1)*COS(B3)</f>
        <v>0.70710678118654757</v>
      </c>
      <c r="H2" s="2">
        <f>SIN(B1)*SIN(B2)</f>
        <v>0.70710678118654746</v>
      </c>
    </row>
    <row r="3" spans="1:10">
      <c r="A3" t="s">
        <v>3</v>
      </c>
      <c r="B3">
        <f>-PI()/4</f>
        <v>-0.78539816339744828</v>
      </c>
      <c r="F3" s="2">
        <f>-COS(B3)*SIN(B2)</f>
        <v>-0.57735026918962584</v>
      </c>
      <c r="G3" s="2">
        <f>SIN(B3)*SIN(B2)</f>
        <v>-0.57735026918962573</v>
      </c>
      <c r="H3" s="2">
        <f>COS(B2)</f>
        <v>0.57735026918962573</v>
      </c>
    </row>
    <row r="4" spans="1:10">
      <c r="J4" s="2"/>
    </row>
    <row r="5" spans="1:10">
      <c r="A5" t="s">
        <v>4</v>
      </c>
      <c r="B5" t="s">
        <v>5</v>
      </c>
      <c r="C5" t="s">
        <v>6</v>
      </c>
      <c r="E5" t="s">
        <v>7</v>
      </c>
      <c r="F5" t="s">
        <v>8</v>
      </c>
      <c r="G5" t="s">
        <v>9</v>
      </c>
    </row>
    <row r="6" spans="1:10">
      <c r="A6" s="3">
        <f>$F$1*E6+$G$1*F6+$H$1*G6</f>
        <v>0.81649658092772615</v>
      </c>
      <c r="B6" s="3">
        <f>$F$2*E6+$G$2*F6+$H$2*G6</f>
        <v>1.4142135623730949</v>
      </c>
      <c r="C6" s="3">
        <f>$F$3*E6+$G$3*F6+$H$3*G6</f>
        <v>-0.57735026918962573</v>
      </c>
      <c r="E6">
        <v>1</v>
      </c>
      <c r="F6">
        <v>1</v>
      </c>
      <c r="G6">
        <v>1</v>
      </c>
      <c r="H6" t="s">
        <v>10</v>
      </c>
    </row>
    <row r="7" spans="1:10">
      <c r="A7" s="3">
        <f>$F$1*E7+$G$1*F7+$H$1*G7</f>
        <v>0</v>
      </c>
      <c r="B7" s="3">
        <f>$F$2*E7+$G$2*F7+$H$2*G7</f>
        <v>0</v>
      </c>
      <c r="C7" s="3">
        <f>$F$3*E7+$G$3*F7+$H$3*G7</f>
        <v>1.7320508075688772</v>
      </c>
      <c r="E7">
        <v>-1</v>
      </c>
      <c r="F7">
        <v>-1</v>
      </c>
      <c r="G7">
        <v>1</v>
      </c>
      <c r="H7" t="s">
        <v>11</v>
      </c>
    </row>
    <row r="8" spans="1:10">
      <c r="A8" s="3">
        <f>$F$1*E8+$G$1*F8+$H$1*G8</f>
        <v>-1.6329931618554521</v>
      </c>
      <c r="B8" s="3">
        <f>$F$2*E8+$G$2*F8+$H$2*G8</f>
        <v>0</v>
      </c>
      <c r="C8" s="3">
        <f>$F$3*E8+$G$3*F8+$H$3*G8</f>
        <v>-0.57735026918962562</v>
      </c>
      <c r="E8">
        <v>-1</v>
      </c>
      <c r="F8">
        <v>1</v>
      </c>
      <c r="G8">
        <v>-1</v>
      </c>
      <c r="H8" t="s">
        <v>12</v>
      </c>
    </row>
    <row r="9" spans="1:10">
      <c r="A9" s="3">
        <f>$F$1*E9+$G$1*F9+$H$1*G9</f>
        <v>0.81649658092772581</v>
      </c>
      <c r="B9" s="3">
        <f>$F$2*E9+$G$2*F9+$H$2*G9</f>
        <v>-1.4142135623730949</v>
      </c>
      <c r="C9" s="3">
        <f>$F$3*E9+$G$3*F9+$H$3*G9</f>
        <v>-0.57735026918962584</v>
      </c>
      <c r="E9">
        <v>1</v>
      </c>
      <c r="F9">
        <v>-1</v>
      </c>
      <c r="G9">
        <v>-1</v>
      </c>
      <c r="H9" t="s">
        <v>13</v>
      </c>
    </row>
    <row r="11" spans="1:10">
      <c r="A11" s="3" t="s">
        <v>14</v>
      </c>
    </row>
    <row r="12" spans="1:10">
      <c r="B12" s="3" t="s">
        <v>15</v>
      </c>
    </row>
    <row r="13" spans="1:10">
      <c r="C13" s="3" t="s">
        <v>16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ageMargins left="1" right="1" top="1.667" bottom="1.667" header="1" footer="1"/>
  <pageSetup orientation="portrait" cellComments="asDisplaye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"/>
  <sheetViews>
    <sheetView topLeftCell="IW1" workbookViewId="0"/>
  </sheetViews>
  <sheetFormatPr defaultRowHeight="14.25"/>
  <cols>
    <col min="1" max="256" width="0" style="4" hidden="1"/>
  </cols>
  <sheetData/>
  <sheetProtection formatCells="0" formatColumns="0" formatRows="0" insertColumns="0" insertRows="0" insertHyperlinks="0" deleteColumns="0" deleteRows="0" selectLockedCells="1" sort="0" autoFilter="0" pivotTables="0" selectUnlockedCells="1"/>
  <pageMargins left="1" right="1" top="1.667" bottom="1.667" header="1" footer="1"/>
  <pageSetup orientation="portrait" cellComments="asDisplaye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"/>
  <sheetViews>
    <sheetView topLeftCell="IW1" workbookViewId="0"/>
  </sheetViews>
  <sheetFormatPr defaultRowHeight="14.25"/>
  <cols>
    <col min="1" max="256" width="0" style="5" hidden="1"/>
  </cols>
  <sheetData/>
  <sheetProtection formatCells="0" formatColumns="0" formatRows="0" insertColumns="0" insertRows="0" insertHyperlinks="0" deleteColumns="0" deleteRows="0" selectLockedCells="1" sort="0" autoFilter="0" pivotTables="0" selectUnlockedCells="1"/>
  <pageMargins left="1" right="1" top="1.667" bottom="1.667" header="1" footer="1"/>
  <pageSetup orientation="portrait" cellComments="asDisplaye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Kirkman, Thomas</dc:creator>
  <cp:lastModifiedBy>Kirkman, Thomas</cp:lastModifiedBy>
  <dcterms:created xsi:type="dcterms:W3CDTF">2014-11-06T16:40:00Z</dcterms:created>
  <dcterms:modified xsi:type="dcterms:W3CDTF">2017-11-02T21:43:56Z</dcterms:modified>
</cp:coreProperties>
</file>